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Ben\Excel\Class Files\"/>
    </mc:Choice>
  </mc:AlternateContent>
  <xr:revisionPtr revIDLastSave="0" documentId="13_ncr:1_{FAEE07E4-D9F9-4ECC-BCB2-11B417E73F83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Welcome" sheetId="1" r:id="rId1"/>
    <sheet name="Info" sheetId="6" r:id="rId2"/>
    <sheet name="Calc" sheetId="2" r:id="rId3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Info!$N$10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2" l="1"/>
  <c r="F36" i="2" s="1"/>
  <c r="G36" i="2" s="1"/>
  <c r="H36" i="2" s="1"/>
  <c r="I36" i="2" s="1"/>
  <c r="J36" i="2" s="1"/>
  <c r="K36" i="2" s="1"/>
  <c r="E22" i="2"/>
  <c r="F22" i="2" s="1"/>
  <c r="G22" i="2" s="1"/>
  <c r="H22" i="2" s="1"/>
  <c r="I22" i="2" s="1"/>
  <c r="J22" i="2" s="1"/>
  <c r="K22" i="2" s="1"/>
  <c r="A1" i="2"/>
  <c r="D38" i="2"/>
  <c r="D37" i="2"/>
  <c r="D39" i="2" s="1"/>
  <c r="D40" i="2" s="1"/>
  <c r="F38" i="2"/>
  <c r="D25" i="2"/>
  <c r="D26" i="2" s="1"/>
  <c r="D23" i="2"/>
  <c r="D24" i="2" s="1"/>
  <c r="F23" i="2"/>
  <c r="F24" i="2" s="1"/>
  <c r="D10" i="2"/>
  <c r="D11" i="2" s="1"/>
  <c r="E9" i="2"/>
  <c r="F9" i="2" s="1"/>
  <c r="F10" i="2" s="1"/>
  <c r="F11" i="2" s="1"/>
  <c r="L38" i="2"/>
  <c r="L37" i="2"/>
  <c r="L25" i="2"/>
  <c r="L11" i="2"/>
  <c r="L39" i="2"/>
  <c r="L24" i="2"/>
  <c r="L10" i="2"/>
  <c r="L40" i="2"/>
  <c r="L26" i="2"/>
  <c r="L23" i="2"/>
  <c r="E37" i="2" l="1"/>
  <c r="F37" i="2"/>
  <c r="E38" i="2"/>
  <c r="F25" i="2"/>
  <c r="F26" i="2" s="1"/>
  <c r="E25" i="2"/>
  <c r="E26" i="2" s="1"/>
  <c r="E23" i="2"/>
  <c r="E24" i="2" s="1"/>
  <c r="E10" i="2"/>
  <c r="E11" i="2" s="1"/>
  <c r="G9" i="2"/>
  <c r="G10" i="2" s="1"/>
  <c r="G11" i="2" s="1"/>
  <c r="A7" i="1"/>
  <c r="E39" i="2" l="1"/>
  <c r="E40" i="2" s="1"/>
  <c r="F39" i="2"/>
  <c r="F40" i="2" s="1"/>
  <c r="G38" i="2"/>
  <c r="G37" i="2"/>
  <c r="G23" i="2"/>
  <c r="G24" i="2" s="1"/>
  <c r="G25" i="2"/>
  <c r="G26" i="2" s="1"/>
  <c r="H9" i="2"/>
  <c r="H10" i="2" s="1"/>
  <c r="H11" i="2" s="1"/>
  <c r="A1" i="6"/>
  <c r="G39" i="2" l="1"/>
  <c r="G40" i="2" s="1"/>
  <c r="H37" i="2"/>
  <c r="H38" i="2"/>
  <c r="H23" i="2"/>
  <c r="H24" i="2" s="1"/>
  <c r="H25" i="2"/>
  <c r="H26" i="2" s="1"/>
  <c r="I9" i="2"/>
  <c r="I10" i="2" s="1"/>
  <c r="I11" i="2" s="1"/>
  <c r="H39" i="2" l="1"/>
  <c r="H40" i="2" s="1"/>
  <c r="I37" i="2"/>
  <c r="I38" i="2"/>
  <c r="I23" i="2"/>
  <c r="I24" i="2" s="1"/>
  <c r="I25" i="2"/>
  <c r="I26" i="2" s="1"/>
  <c r="J9" i="2"/>
  <c r="J10" i="2" s="1"/>
  <c r="J11" i="2" s="1"/>
  <c r="I39" i="2" l="1"/>
  <c r="I40" i="2" s="1"/>
  <c r="J38" i="2"/>
  <c r="J37" i="2"/>
  <c r="J23" i="2"/>
  <c r="J24" i="2" s="1"/>
  <c r="J25" i="2"/>
  <c r="J26" i="2" s="1"/>
  <c r="K9" i="2"/>
  <c r="K10" i="2" s="1"/>
  <c r="K11" i="2" s="1"/>
  <c r="J39" i="2" l="1"/>
  <c r="J40" i="2" s="1"/>
  <c r="K38" i="2"/>
  <c r="K37" i="2"/>
  <c r="K23" i="2"/>
  <c r="K24" i="2" s="1"/>
  <c r="K25" i="2"/>
  <c r="K26" i="2" s="1"/>
  <c r="K39" i="2" l="1"/>
  <c r="K40" i="2" s="1"/>
</calcChain>
</file>

<file path=xl/sharedStrings.xml><?xml version="1.0" encoding="utf-8"?>
<sst xmlns="http://schemas.openxmlformats.org/spreadsheetml/2006/main" count="66" uniqueCount="56">
  <si>
    <t>Inflation Calculation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</si>
  <si>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</si>
  <si>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</si>
  <si>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</si>
  <si>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</si>
  <si>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</si>
  <si>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</si>
  <si>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Inflation formula</t>
  </si>
  <si>
    <t>Company name</t>
  </si>
  <si>
    <t>ABC Incorporated</t>
  </si>
  <si>
    <t>Applying multiple inflation rates</t>
  </si>
  <si>
    <t>Date</t>
  </si>
  <si>
    <t>Applying changes in the inflation rate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</si>
  <si>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</si>
  <si>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</si>
  <si>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</si>
  <si>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</si>
  <si>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</si>
  <si>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</si>
  <si>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</si>
  <si>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</si>
  <si>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</si>
  <si>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Calc</t>
  </si>
  <si>
    <t>Inflation calculations</t>
  </si>
  <si>
    <t>Input</t>
  </si>
  <si>
    <t>Hard coded</t>
  </si>
  <si>
    <t>Formulas</t>
  </si>
  <si>
    <t>Inputs</t>
  </si>
  <si>
    <t>A business currently incurs costs of $100,000 per year.</t>
  </si>
  <si>
    <t>Inflation is forecast to be 10% per year.</t>
  </si>
  <si>
    <t>Costs per year today</t>
  </si>
  <si>
    <t>Inflation rate</t>
  </si>
  <si>
    <t>Forecast Costs</t>
  </si>
  <si>
    <t>Years</t>
  </si>
  <si>
    <t>Inflation index</t>
  </si>
  <si>
    <t>Cost</t>
  </si>
  <si>
    <t>Multiple Inflation Rates</t>
  </si>
  <si>
    <t>A business currently incurs costs of $100,000 per year, and currently has revenues of $150,000 per year.</t>
  </si>
  <si>
    <t>Cost inflation is forecast to be 10% per year.</t>
  </si>
  <si>
    <t>Revenue inflation is forecast to be 8% per year.</t>
  </si>
  <si>
    <t>Costs per year</t>
  </si>
  <si>
    <t>Revenue per year</t>
  </si>
  <si>
    <t>Cost inflation rate</t>
  </si>
  <si>
    <t>Revenue inflation rate</t>
  </si>
  <si>
    <t>Cost inflation index</t>
  </si>
  <si>
    <t>Revenue inflation index</t>
  </si>
  <si>
    <t>Revenue</t>
  </si>
  <si>
    <t>Inflation Rates that Change During the Model Periods</t>
  </si>
  <si>
    <t>Cost inflation is forecast to be 10% per year for the first 5 years.</t>
  </si>
  <si>
    <t>It is then forecast to reduce to 5% thereafter.</t>
  </si>
  <si>
    <t>Cost inflation rate 1</t>
  </si>
  <si>
    <t>until end of year</t>
  </si>
  <si>
    <t>Cost inflation rate 2</t>
  </si>
  <si>
    <t>Inflation rate 1</t>
  </si>
  <si>
    <t>Inflation rate 2</t>
  </si>
  <si>
    <t>Cost inflation index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</si>
</sst>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#,##0.0\ \x_);\(#,##0.0\ \x\)"/>
    <numFmt numFmtId="172" formatCode="_-[$$-409]* #,##0_ ;_-[$$-409]* \-#,##0\ ;_-[$$-409]* &quot;-&quot;??_ ;_-@_ "/>
    <numFmt numFmtId="173" formatCode="#,##0.00_);\(#,##0.00\);0.00_);@_)"/>
    <numFmt numFmtId="174" formatCode="#,##0_);\(#,##0\);0_);@_)"/>
    <numFmt numFmtId="175" formatCode="[$$-409]#,##0"/>
  </numFmts>
  <fonts count="40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163260"/>
      <name val="Calibri"/>
      <family val="2"/>
      <scheme val="minor"/>
    </font>
    <font>
      <b/>
      <sz val="11"/>
      <color rgb="FF163260"/>
      <name val="Calibri"/>
      <family val="2"/>
      <scheme val="minor"/>
    </font>
    <font>
      <b/>
      <u/>
      <sz val="11"/>
      <color rgb="FF163260"/>
      <name val="Calibri"/>
      <family val="2"/>
      <scheme val="minor"/>
    </font>
    <font>
      <b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7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70" fontId="32" fillId="0" borderId="0" applyNumberFormat="0" applyFill="0" applyBorder="0" applyAlignment="0" applyProtection="0"/>
    <xf numFmtId="168" fontId="30" fillId="37" borderId="10" applyNumberFormat="0">
      <protection locked="0"/>
    </xf>
  </cellStyleXfs>
  <cellXfs count="64">
    <xf numFmtId="170" fontId="0" fillId="0" borderId="0" xfId="0"/>
    <xf numFmtId="170" fontId="2" fillId="5" borderId="0" xfId="51" applyNumberFormat="1" applyFont="1" applyAlignment="1"/>
    <xf numFmtId="170" fontId="2" fillId="5" borderId="0" xfId="51" applyNumberFormat="1" applyFont="1" applyAlignment="1">
      <alignment horizontal="left" vertical="top"/>
    </xf>
    <xf numFmtId="170" fontId="2" fillId="4" borderId="0" xfId="0" applyFont="1" applyFill="1"/>
    <xf numFmtId="167" fontId="31" fillId="2" borderId="0" xfId="48" applyNumberFormat="1">
      <alignment horizontal="left"/>
    </xf>
    <xf numFmtId="170" fontId="25" fillId="2" borderId="0" xfId="0" applyFont="1" applyFill="1"/>
    <xf numFmtId="170" fontId="26" fillId="3" borderId="0" xfId="0" applyFont="1" applyFill="1"/>
    <xf numFmtId="170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7" fontId="27" fillId="2" borderId="0" xfId="53">
      <alignment horizontal="center"/>
    </xf>
    <xf numFmtId="167" fontId="31" fillId="2" borderId="0" xfId="48" applyNumberFormat="1" applyAlignment="1"/>
    <xf numFmtId="167" fontId="8" fillId="3" borderId="0" xfId="49" applyNumberFormat="1" applyAlignment="1"/>
    <xf numFmtId="167" fontId="4" fillId="0" borderId="0" xfId="50" applyNumberFormat="1">
      <alignment horizontal="left" vertical="center"/>
    </xf>
    <xf numFmtId="170" fontId="2" fillId="0" borderId="0" xfId="0" applyFont="1" applyAlignment="1">
      <alignment vertical="top"/>
    </xf>
    <xf numFmtId="170" fontId="2" fillId="0" borderId="0" xfId="0" applyFont="1"/>
    <xf numFmtId="170" fontId="4" fillId="0" borderId="0" xfId="0" applyFont="1" applyAlignment="1">
      <alignment vertical="center"/>
    </xf>
    <xf numFmtId="170" fontId="5" fillId="0" borderId="0" xfId="0" applyFont="1" applyAlignment="1">
      <alignment vertical="center" wrapText="1"/>
    </xf>
    <xf numFmtId="170" fontId="3" fillId="0" borderId="0" xfId="0" applyFont="1" applyAlignment="1">
      <alignment horizontal="center" vertical="top"/>
    </xf>
    <xf numFmtId="170" fontId="25" fillId="0" borderId="0" xfId="0" applyFont="1"/>
    <xf numFmtId="167" fontId="30" fillId="0" borderId="0" xfId="57" applyFill="1" applyBorder="1" applyAlignment="1">
      <alignment vertical="top"/>
    </xf>
    <xf numFmtId="167" fontId="2" fillId="5" borderId="0" xfId="51" applyNumberFormat="1" applyFont="1" applyAlignment="1">
      <alignment horizontal="left" vertical="top"/>
    </xf>
    <xf numFmtId="167" fontId="3" fillId="5" borderId="0" xfId="51" applyNumberFormat="1" applyFont="1" applyAlignment="1">
      <alignment horizontal="center" vertical="top"/>
    </xf>
    <xf numFmtId="167" fontId="2" fillId="5" borderId="0" xfId="51" applyNumberFormat="1" applyFont="1" applyAlignment="1"/>
    <xf numFmtId="167" fontId="5" fillId="5" borderId="0" xfId="51" applyNumberFormat="1" applyFont="1" applyAlignment="1">
      <alignment vertical="center" wrapText="1"/>
    </xf>
    <xf numFmtId="167" fontId="2" fillId="5" borderId="0" xfId="51" applyNumberFormat="1" applyFont="1" applyAlignment="1">
      <alignment vertical="top"/>
    </xf>
    <xf numFmtId="167" fontId="7" fillId="5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2" fillId="0" borderId="0" xfId="51" applyNumberFormat="1" applyFont="1" applyFill="1" applyAlignment="1"/>
    <xf numFmtId="170" fontId="0" fillId="5" borderId="0" xfId="51" applyNumberFormat="1" applyFont="1" applyAlignment="1"/>
    <xf numFmtId="170" fontId="2" fillId="5" borderId="0" xfId="51" applyNumberFormat="1" applyFont="1" applyAlignment="1">
      <alignment vertical="top"/>
    </xf>
    <xf numFmtId="170" fontId="4" fillId="5" borderId="0" xfId="51" applyNumberFormat="1" applyFont="1" applyAlignment="1">
      <alignment vertical="center"/>
    </xf>
    <xf numFmtId="170" fontId="3" fillId="5" borderId="0" xfId="51" applyNumberFormat="1" applyFont="1" applyAlignment="1">
      <alignment horizontal="center" vertical="top"/>
    </xf>
    <xf numFmtId="170" fontId="2" fillId="5" borderId="11" xfId="51" applyNumberFormat="1" applyFont="1" applyBorder="1" applyAlignment="1">
      <alignment vertical="top"/>
    </xf>
    <xf numFmtId="170" fontId="3" fillId="5" borderId="11" xfId="51" applyNumberFormat="1" applyFont="1" applyBorder="1" applyAlignment="1">
      <alignment horizontal="center" vertical="top"/>
    </xf>
    <xf numFmtId="170" fontId="2" fillId="5" borderId="11" xfId="51" applyNumberFormat="1" applyFont="1" applyBorder="1" applyAlignment="1"/>
    <xf numFmtId="170" fontId="5" fillId="5" borderId="11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 wrapText="1"/>
    </xf>
    <xf numFmtId="170" fontId="3" fillId="5" borderId="0" xfId="51" applyNumberFormat="1" applyFont="1" applyAlignment="1">
      <alignment vertical="top"/>
    </xf>
    <xf numFmtId="170" fontId="33" fillId="0" borderId="0" xfId="0" applyFont="1"/>
    <xf numFmtId="172" fontId="0" fillId="0" borderId="0" xfId="0" applyNumberFormat="1"/>
    <xf numFmtId="174" fontId="0" fillId="0" borderId="0" xfId="0" applyNumberFormat="1"/>
    <xf numFmtId="169" fontId="0" fillId="0" borderId="0" xfId="56" applyFont="1" applyFill="1"/>
    <xf numFmtId="173" fontId="0" fillId="0" borderId="0" xfId="0" applyNumberFormat="1"/>
    <xf numFmtId="175" fontId="0" fillId="0" borderId="0" xfId="0" applyNumberFormat="1"/>
    <xf numFmtId="170" fontId="34" fillId="0" borderId="0" xfId="0" applyFont="1"/>
    <xf numFmtId="167" fontId="36" fillId="0" borderId="0" xfId="50" applyNumberFormat="1" applyFont="1">
      <alignment horizontal="left" vertical="center"/>
    </xf>
    <xf numFmtId="170" fontId="37" fillId="0" borderId="0" xfId="0" applyFont="1"/>
    <xf numFmtId="170" fontId="38" fillId="0" borderId="0" xfId="0" applyFont="1"/>
    <xf numFmtId="170" fontId="3" fillId="0" borderId="0" xfId="0" applyFont="1"/>
    <xf numFmtId="170" fontId="39" fillId="0" borderId="0" xfId="0" applyFont="1"/>
    <xf numFmtId="174" fontId="37" fillId="0" borderId="0" xfId="0" applyNumberFormat="1" applyFont="1"/>
    <xf numFmtId="175" fontId="30" fillId="37" borderId="10" xfId="59" applyNumberFormat="1">
      <protection locked="0"/>
    </xf>
    <xf numFmtId="169" fontId="30" fillId="37" borderId="10" xfId="59" applyNumberFormat="1">
      <protection locked="0"/>
    </xf>
    <xf numFmtId="0" fontId="30" fillId="37" borderId="10" xfId="59" applyNumberFormat="1">
      <protection locked="0"/>
    </xf>
    <xf numFmtId="167" fontId="31" fillId="2" borderId="0" xfId="48" applyNumberFormat="1" applyAlignment="1">
      <alignment horizontal="center"/>
    </xf>
    <xf numFmtId="170" fontId="0" fillId="0" borderId="0" xfId="0" applyAlignment="1"/>
    <xf numFmtId="167" fontId="2" fillId="5" borderId="0" xfId="51" applyNumberFormat="1" applyFont="1" applyAlignment="1">
      <alignment horizontal="left" vertical="top"/>
    </xf>
    <xf numFmtId="167" fontId="31" fillId="3" borderId="0" xfId="49" applyNumberFormat="1" applyFont="1" applyAlignment="1">
      <alignment horizontal="center" vertical="center"/>
    </xf>
    <xf numFmtId="167" fontId="0" fillId="5" borderId="0" xfId="0" applyNumberFormat="1" applyFill="1" applyAlignment="1">
      <alignment horizontal="center" vertical="center" wrapText="1"/>
    </xf>
    <xf numFmtId="167" fontId="32" fillId="5" borderId="0" xfId="58" applyNumberFormat="1" applyFill="1" applyBorder="1" applyAlignment="1">
      <alignment horizontal="center" vertical="center" wrapText="1"/>
    </xf>
    <xf numFmtId="170" fontId="0" fillId="5" borderId="0" xfId="51" applyNumberFormat="1" applyFont="1" applyAlignment="1">
      <alignment horizontal="left"/>
    </xf>
    <xf numFmtId="170" fontId="4" fillId="5" borderId="0" xfId="51" applyNumberFormat="1" applyFont="1" applyAlignment="1">
      <alignment horizontal="left" vertical="center"/>
    </xf>
    <xf numFmtId="170" fontId="0" fillId="5" borderId="0" xfId="51" applyNumberFormat="1" applyFont="1" applyAlignment="1"/>
    <xf numFmtId="166" fontId="0" fillId="5" borderId="0" xfId="51" applyNumberFormat="1" applyFont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DBEEFD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188025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zoomScaleNormal="100" workbookViewId="0">
      <selection activeCell="A3" sqref="A3"/>
    </sheetView>
  </sheetViews>
  <sheetFormatPr defaultColWidth="9.140625" defaultRowHeight="15" x14ac:dyDescent="0.25"/>
  <cols>
    <col min="1" max="1" width="9.85546875" customWidth="1"/>
    <col min="2" max="13" width="9.28515625" customWidth="1"/>
    <col min="14" max="14" width="9.85546875" customWidth="1"/>
    <col min="15" max="26" width="9.140625" customWidth="1"/>
  </cols>
  <sheetData>
    <row r="1" spans="1:21" s="18" customFormat="1" ht="189.75" customHeight="1" x14ac:dyDescent="0.4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/>
      <c r="P1"/>
      <c r="Q1"/>
      <c r="R1"/>
      <c r="S1"/>
      <c r="T1"/>
      <c r="U1"/>
    </row>
    <row r="2" spans="1:21" s="13" customFormat="1" ht="7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/>
      <c r="P2"/>
      <c r="Q2"/>
      <c r="R2"/>
      <c r="S2"/>
      <c r="T2"/>
      <c r="U2"/>
    </row>
    <row r="3" spans="1:21" s="14" customFormat="1" ht="7.5" customHeight="1" x14ac:dyDescent="0.25">
      <c r="B3" s="15"/>
      <c r="C3" s="15"/>
      <c r="F3" s="16"/>
      <c r="G3" s="16"/>
      <c r="H3" s="16"/>
      <c r="I3" s="16"/>
      <c r="J3" s="16"/>
      <c r="K3" s="16"/>
      <c r="O3"/>
      <c r="P3"/>
      <c r="Q3"/>
      <c r="R3"/>
      <c r="S3"/>
      <c r="T3"/>
      <c r="U3"/>
    </row>
    <row r="4" spans="1:21" s="14" customFormat="1" ht="15" customHeight="1" x14ac:dyDescent="0.25">
      <c r="A4" s="20"/>
      <c r="B4" s="21"/>
      <c r="C4" s="56"/>
      <c r="D4" s="56"/>
      <c r="E4" s="22"/>
      <c r="F4" s="23"/>
      <c r="G4" s="23"/>
      <c r="H4" s="23"/>
      <c r="I4" s="23"/>
      <c r="J4" s="23"/>
      <c r="K4" s="23"/>
      <c r="L4" s="22"/>
      <c r="M4" s="22"/>
      <c r="N4" s="22"/>
      <c r="O4"/>
      <c r="P4"/>
      <c r="Q4"/>
      <c r="R4"/>
      <c r="S4"/>
      <c r="T4"/>
      <c r="U4"/>
    </row>
    <row r="5" spans="1:21" s="14" customFormat="1" ht="15" customHeight="1" x14ac:dyDescent="0.25">
      <c r="A5" s="58" t="s">
        <v>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/>
      <c r="P5"/>
      <c r="Q5"/>
      <c r="R5"/>
      <c r="S5"/>
      <c r="T5"/>
      <c r="U5"/>
    </row>
    <row r="6" spans="1:21" s="14" customFormat="1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/>
      <c r="P6"/>
      <c r="Q6"/>
      <c r="R6"/>
      <c r="S6"/>
      <c r="T6"/>
      <c r="U6"/>
    </row>
    <row r="7" spans="1:21" s="14" customFormat="1" ht="15" customHeight="1" x14ac:dyDescent="0.25">
      <c r="A7" s="58" t="str">
        <f ca="1">"© "&amp;YEAR(TODAY())&amp;" Financial Edge Training"</f>
        <v>© 2025 Financial Edge Training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/>
      <c r="P7"/>
      <c r="Q7"/>
      <c r="R7"/>
      <c r="S7"/>
      <c r="T7"/>
      <c r="U7"/>
    </row>
    <row r="8" spans="1:21" s="14" customFormat="1" ht="15" customHeight="1" x14ac:dyDescent="0.25">
      <c r="A8" s="59" t="s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/>
      <c r="P8"/>
      <c r="Q8"/>
      <c r="R8"/>
      <c r="S8"/>
      <c r="T8"/>
      <c r="U8"/>
    </row>
    <row r="9" spans="1:21" s="14" customFormat="1" ht="15" customHeight="1" thickBot="1" x14ac:dyDescent="0.3">
      <c r="A9" s="32"/>
      <c r="B9" s="33"/>
      <c r="C9" s="32"/>
      <c r="D9" s="32"/>
      <c r="E9" s="34"/>
      <c r="F9" s="35"/>
      <c r="G9" s="35"/>
      <c r="H9" s="35"/>
      <c r="I9" s="35"/>
      <c r="J9" s="35"/>
      <c r="K9" s="35"/>
      <c r="L9" s="34"/>
      <c r="M9" s="34"/>
      <c r="N9" s="34"/>
      <c r="O9"/>
      <c r="P9"/>
      <c r="Q9"/>
      <c r="R9"/>
      <c r="S9"/>
      <c r="T9"/>
      <c r="U9"/>
    </row>
    <row r="10" spans="1:21" s="14" customFormat="1" ht="15" customHeight="1" x14ac:dyDescent="0.25">
      <c r="A10"/>
      <c r="B10"/>
      <c r="C10"/>
      <c r="D10"/>
      <c r="E10"/>
      <c r="F10"/>
      <c r="G10" s="55"/>
      <c r="H10" s="55"/>
      <c r="I10" s="55"/>
      <c r="J10" s="55"/>
      <c r="K10"/>
      <c r="L10"/>
      <c r="M10"/>
      <c r="N10"/>
      <c r="O10"/>
      <c r="P10"/>
      <c r="Q10"/>
      <c r="R10"/>
      <c r="S10"/>
      <c r="T10"/>
      <c r="U10"/>
    </row>
    <row r="11" spans="1:21" s="14" customFormat="1" ht="15" customHeight="1" x14ac:dyDescent="0.25">
      <c r="A11"/>
      <c r="B11"/>
      <c r="C11"/>
      <c r="D11"/>
      <c r="E11"/>
      <c r="F11"/>
      <c r="G11" s="55"/>
      <c r="H11" s="55"/>
      <c r="I11" s="55"/>
      <c r="J11" s="55"/>
      <c r="K11"/>
      <c r="L11"/>
      <c r="M11"/>
      <c r="N11"/>
      <c r="O11"/>
      <c r="P11"/>
      <c r="Q11"/>
      <c r="R11"/>
      <c r="S11"/>
      <c r="T11"/>
      <c r="U11"/>
    </row>
    <row r="12" spans="1:21" s="14" customFormat="1" ht="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14" customFormat="1" ht="15" customHeight="1" x14ac:dyDescent="0.25">
      <c r="A13"/>
      <c r="B13"/>
      <c r="C13"/>
      <c r="D13"/>
      <c r="E13"/>
      <c r="F13"/>
      <c r="G13" s="55"/>
      <c r="H13" s="55"/>
      <c r="I13" s="55"/>
      <c r="J13" s="55"/>
      <c r="K13"/>
      <c r="L13"/>
      <c r="M13"/>
      <c r="N13"/>
      <c r="O13"/>
      <c r="P13"/>
      <c r="Q13"/>
      <c r="R13"/>
      <c r="S13"/>
      <c r="T13"/>
      <c r="U13"/>
    </row>
    <row r="14" spans="1:21" s="14" customFormat="1" ht="15" customHeight="1" x14ac:dyDescent="0.25">
      <c r="A14"/>
      <c r="B14"/>
      <c r="C14"/>
      <c r="D14"/>
      <c r="E14"/>
      <c r="F14"/>
      <c r="G14" s="55"/>
      <c r="H14" s="55"/>
      <c r="I14" s="55"/>
      <c r="J14" s="55"/>
      <c r="K14"/>
      <c r="L14"/>
      <c r="M14"/>
      <c r="N14"/>
      <c r="O14"/>
      <c r="P14"/>
      <c r="Q14"/>
      <c r="R14"/>
      <c r="S14"/>
      <c r="T14"/>
      <c r="U14"/>
    </row>
    <row r="15" spans="1:21" s="14" customFormat="1" ht="15" customHeight="1" x14ac:dyDescent="0.25">
      <c r="A15"/>
      <c r="B15"/>
      <c r="C15"/>
      <c r="D15"/>
      <c r="E15"/>
      <c r="F15"/>
      <c r="G15" s="55"/>
      <c r="H15" s="55"/>
      <c r="I15" s="55"/>
      <c r="J15" s="55"/>
      <c r="K15"/>
      <c r="L15"/>
      <c r="M15"/>
      <c r="N15"/>
      <c r="O15"/>
      <c r="P15"/>
      <c r="Q15"/>
      <c r="R15"/>
      <c r="S15"/>
      <c r="T15"/>
      <c r="U15"/>
    </row>
    <row r="16" spans="1:21" s="14" customFormat="1" ht="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14" customFormat="1" ht="15" customHeight="1" x14ac:dyDescent="0.25">
      <c r="A17"/>
      <c r="B17"/>
      <c r="C17"/>
      <c r="D17"/>
      <c r="E17"/>
      <c r="F17"/>
      <c r="G17" s="55"/>
      <c r="H17" s="55"/>
      <c r="I17" s="55"/>
      <c r="J17" s="55"/>
      <c r="K17"/>
      <c r="L17"/>
      <c r="M17"/>
      <c r="N17"/>
      <c r="O17"/>
      <c r="P17"/>
      <c r="Q17"/>
      <c r="R17"/>
      <c r="S17"/>
      <c r="T17"/>
      <c r="U17"/>
    </row>
    <row r="18" spans="1:21" s="14" customFormat="1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25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"/>
  <sheetViews>
    <sheetView showGridLines="0" zoomScaleNormal="100" workbookViewId="0">
      <selection activeCell="B1" sqref="B1"/>
    </sheetView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24" ht="45" customHeight="1" x14ac:dyDescent="0.45">
      <c r="A1" s="10" t="str">
        <f>Welcome!A2</f>
        <v>Inflation Calculation</v>
      </c>
      <c r="B1" s="10"/>
      <c r="C1" s="10"/>
      <c r="D1" s="10"/>
      <c r="E1" s="10"/>
      <c r="F1" s="10"/>
      <c r="G1" s="10"/>
      <c r="H1" s="10"/>
      <c r="I1" s="10"/>
      <c r="J1" s="5"/>
      <c r="K1" s="5"/>
      <c r="L1" s="5"/>
      <c r="M1" s="5"/>
      <c r="N1" s="5"/>
      <c r="O1" s="5"/>
      <c r="P1" s="5"/>
      <c r="Q1" s="5"/>
      <c r="R1" s="5"/>
    </row>
    <row r="2" spans="1:24" ht="30" customHeight="1" x14ac:dyDescent="0.35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6"/>
      <c r="K2" s="6"/>
      <c r="L2" s="6"/>
      <c r="M2" s="6"/>
      <c r="N2" s="6"/>
      <c r="O2" s="6"/>
      <c r="P2" s="6"/>
      <c r="Q2" s="6"/>
      <c r="R2" s="6"/>
    </row>
    <row r="3" spans="1:24" s="3" customFormat="1" ht="7.5" customHeight="1" x14ac:dyDescent="0.25">
      <c r="S3"/>
      <c r="T3"/>
      <c r="U3"/>
      <c r="V3"/>
      <c r="W3"/>
      <c r="X3"/>
    </row>
    <row r="4" spans="1:24" s="3" customFormat="1" ht="22.5" customHeight="1" x14ac:dyDescent="0.25">
      <c r="A4" s="1"/>
      <c r="B4" s="61" t="s">
        <v>4</v>
      </c>
      <c r="C4" s="61"/>
      <c r="D4" s="61"/>
      <c r="E4" s="61"/>
      <c r="F4" s="61"/>
      <c r="G4" s="61"/>
      <c r="H4" s="61"/>
      <c r="I4" s="61"/>
      <c r="K4" s="1"/>
      <c r="L4" s="61" t="s">
        <v>5</v>
      </c>
      <c r="M4" s="61"/>
      <c r="N4" s="61"/>
      <c r="O4" s="61"/>
      <c r="P4" s="61"/>
      <c r="Q4" s="23"/>
      <c r="R4" s="23"/>
      <c r="S4"/>
      <c r="T4"/>
      <c r="U4"/>
      <c r="V4"/>
      <c r="W4"/>
      <c r="X4"/>
    </row>
    <row r="5" spans="1:24" s="3" customFormat="1" ht="15" customHeight="1" x14ac:dyDescent="0.25">
      <c r="A5" s="2"/>
      <c r="B5" s="31" t="s">
        <v>6</v>
      </c>
      <c r="C5" s="28" t="s">
        <v>7</v>
      </c>
      <c r="D5" s="29"/>
      <c r="E5" s="29"/>
      <c r="F5" s="29"/>
      <c r="G5" s="29"/>
      <c r="H5" s="29"/>
      <c r="I5" s="29"/>
      <c r="K5" s="1"/>
      <c r="L5" s="37" t="s">
        <v>8</v>
      </c>
      <c r="M5" s="37"/>
      <c r="N5" s="62" t="s">
        <v>9</v>
      </c>
      <c r="O5" s="62"/>
      <c r="P5" s="62"/>
      <c r="Q5" s="62"/>
      <c r="R5" s="23"/>
      <c r="S5"/>
      <c r="T5"/>
      <c r="U5"/>
      <c r="V5"/>
      <c r="W5"/>
      <c r="X5"/>
    </row>
    <row r="6" spans="1:24" s="3" customFormat="1" ht="15" customHeight="1" x14ac:dyDescent="0.25">
      <c r="A6" s="36"/>
      <c r="B6" s="31" t="s">
        <v>6</v>
      </c>
      <c r="C6" s="28" t="s">
        <v>10</v>
      </c>
      <c r="D6" s="29"/>
      <c r="E6" s="29"/>
      <c r="F6" s="29"/>
      <c r="G6" s="29"/>
      <c r="H6" s="29"/>
      <c r="I6" s="29"/>
      <c r="K6" s="2"/>
      <c r="L6" s="37" t="s">
        <v>11</v>
      </c>
      <c r="M6" s="37"/>
      <c r="N6" s="63">
        <v>43465</v>
      </c>
      <c r="O6" s="63"/>
      <c r="P6" s="63"/>
      <c r="Q6" s="63"/>
      <c r="R6" s="23"/>
      <c r="S6"/>
      <c r="T6"/>
      <c r="U6"/>
      <c r="V6"/>
      <c r="W6"/>
      <c r="X6"/>
    </row>
    <row r="7" spans="1:24" s="3" customFormat="1" ht="15" customHeight="1" x14ac:dyDescent="0.25">
      <c r="A7" s="29"/>
      <c r="B7" s="31" t="s">
        <v>6</v>
      </c>
      <c r="C7" s="28" t="s">
        <v>12</v>
      </c>
      <c r="D7" s="29"/>
      <c r="E7" s="29"/>
      <c r="F7" s="29"/>
      <c r="G7" s="29"/>
      <c r="H7" s="29"/>
      <c r="I7" s="29"/>
      <c r="K7" s="36"/>
      <c r="L7" s="37" t="s">
        <v>13</v>
      </c>
      <c r="M7" s="37"/>
      <c r="N7" s="62" t="s">
        <v>14</v>
      </c>
      <c r="O7" s="62"/>
      <c r="P7" s="62"/>
      <c r="Q7" s="62"/>
      <c r="R7" s="23"/>
      <c r="S7"/>
      <c r="T7"/>
      <c r="U7"/>
      <c r="V7"/>
      <c r="W7"/>
      <c r="X7"/>
    </row>
    <row r="8" spans="1:24" s="3" customFormat="1" ht="15" customHeight="1" x14ac:dyDescent="0.25">
      <c r="A8" s="29"/>
      <c r="B8" s="31"/>
      <c r="C8" s="29"/>
      <c r="D8" s="29"/>
      <c r="E8" s="29"/>
      <c r="F8" s="29"/>
      <c r="G8" s="29"/>
      <c r="H8" s="29"/>
      <c r="I8" s="29"/>
      <c r="K8" s="29"/>
      <c r="L8" s="37" t="s">
        <v>15</v>
      </c>
      <c r="M8" s="37"/>
      <c r="N8" s="62" t="s">
        <v>16</v>
      </c>
      <c r="O8" s="62"/>
      <c r="P8" s="62"/>
      <c r="Q8" s="62"/>
      <c r="R8" s="23"/>
      <c r="S8"/>
      <c r="T8"/>
      <c r="U8"/>
      <c r="V8"/>
      <c r="W8"/>
      <c r="X8"/>
    </row>
    <row r="9" spans="1:24" s="3" customFormat="1" ht="15" customHeight="1" x14ac:dyDescent="0.25">
      <c r="A9" s="24"/>
      <c r="B9" s="21"/>
      <c r="C9" s="24"/>
      <c r="D9" s="24"/>
      <c r="E9" s="24"/>
      <c r="F9" s="24"/>
      <c r="G9" s="24"/>
      <c r="H9" s="24"/>
      <c r="I9" s="24"/>
      <c r="K9" s="29"/>
      <c r="L9" s="37" t="s">
        <v>17</v>
      </c>
      <c r="M9" s="37"/>
      <c r="N9" s="62" t="s">
        <v>18</v>
      </c>
      <c r="O9" s="62"/>
      <c r="P9" s="62"/>
      <c r="Q9" s="62"/>
      <c r="R9" s="23"/>
      <c r="S9"/>
      <c r="T9"/>
      <c r="U9"/>
      <c r="V9"/>
      <c r="W9"/>
      <c r="X9"/>
    </row>
    <row r="10" spans="1:24" s="3" customFormat="1" ht="1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K10" s="29"/>
      <c r="L10" s="37" t="s">
        <v>19</v>
      </c>
      <c r="M10" s="37"/>
      <c r="N10" s="60"/>
      <c r="O10" s="60"/>
      <c r="P10" s="60"/>
      <c r="Q10" s="60"/>
      <c r="R10" s="25"/>
      <c r="S10"/>
      <c r="T10"/>
      <c r="U10"/>
      <c r="V10"/>
      <c r="W10"/>
      <c r="X10"/>
    </row>
    <row r="11" spans="1:24" s="3" customFormat="1" ht="15" customHeight="1" thickBot="1" x14ac:dyDescent="0.3">
      <c r="A11" s="32"/>
      <c r="B11" s="32"/>
      <c r="C11" s="32"/>
      <c r="D11" s="32"/>
      <c r="E11" s="32"/>
      <c r="F11" s="32"/>
      <c r="G11" s="32"/>
      <c r="H11" s="32"/>
      <c r="I11" s="32"/>
      <c r="K11" s="32"/>
      <c r="L11" s="32"/>
      <c r="M11" s="32"/>
      <c r="N11" s="32"/>
      <c r="O11" s="32"/>
      <c r="P11" s="32"/>
      <c r="Q11" s="32"/>
      <c r="R11" s="32"/>
      <c r="S11"/>
      <c r="T11"/>
      <c r="U11"/>
      <c r="V11"/>
      <c r="W11"/>
      <c r="X11"/>
    </row>
    <row r="12" spans="1:24" s="3" customFormat="1" ht="7.5" customHeight="1" x14ac:dyDescent="0.25">
      <c r="K12" s="16"/>
      <c r="L12" s="16"/>
      <c r="M12" s="16"/>
      <c r="N12" s="16"/>
      <c r="O12" s="16"/>
      <c r="P12" s="16"/>
      <c r="Q12" s="16"/>
      <c r="R12" s="16"/>
      <c r="S12"/>
      <c r="T12"/>
      <c r="U12"/>
      <c r="V12"/>
      <c r="W12"/>
      <c r="X12"/>
    </row>
    <row r="13" spans="1:24" s="3" customFormat="1" ht="22.5" customHeight="1" x14ac:dyDescent="0.25">
      <c r="A13" s="28"/>
      <c r="B13" s="61" t="s">
        <v>20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N13" s="1"/>
      <c r="O13" s="61" t="s">
        <v>21</v>
      </c>
      <c r="P13" s="61"/>
      <c r="Q13" s="61"/>
      <c r="R13" s="30"/>
      <c r="S13"/>
      <c r="T13"/>
      <c r="U13"/>
      <c r="V13"/>
      <c r="W13"/>
      <c r="X13"/>
    </row>
    <row r="14" spans="1:24" s="3" customFormat="1" ht="15" customHeight="1" x14ac:dyDescent="0.25">
      <c r="A14" s="29"/>
      <c r="B14" s="60" t="s">
        <v>22</v>
      </c>
      <c r="C14" s="60"/>
      <c r="D14" s="60" t="s">
        <v>23</v>
      </c>
      <c r="E14" s="60"/>
      <c r="F14" s="60"/>
      <c r="G14" s="60"/>
      <c r="H14" s="60"/>
      <c r="I14" s="60"/>
      <c r="J14" s="60"/>
      <c r="K14" s="60"/>
      <c r="L14" s="60"/>
      <c r="N14" s="2"/>
      <c r="O14" s="17"/>
      <c r="P14" s="13"/>
      <c r="Q14" s="13"/>
      <c r="R14" s="29"/>
      <c r="S14"/>
      <c r="T14"/>
      <c r="U14"/>
      <c r="V14"/>
      <c r="W14"/>
      <c r="X14"/>
    </row>
    <row r="15" spans="1:24" s="3" customFormat="1" ht="15" customHeight="1" x14ac:dyDescent="0.25">
      <c r="A15" s="2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N15" s="36"/>
      <c r="O15" s="17"/>
      <c r="P15" s="26" t="s">
        <v>24</v>
      </c>
      <c r="Q15" s="13"/>
      <c r="R15" s="29"/>
      <c r="S15"/>
      <c r="T15"/>
      <c r="U15"/>
      <c r="V15"/>
      <c r="W15"/>
      <c r="X15"/>
    </row>
    <row r="16" spans="1:24" s="3" customFormat="1" ht="15" customHeight="1" x14ac:dyDescent="0.25">
      <c r="A16" s="2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N16" s="29"/>
      <c r="O16" s="17"/>
      <c r="P16" s="19" t="s">
        <v>25</v>
      </c>
      <c r="Q16" s="13"/>
      <c r="R16" s="29"/>
      <c r="S16"/>
      <c r="T16"/>
      <c r="U16"/>
      <c r="V16"/>
      <c r="W16"/>
      <c r="X16"/>
    </row>
    <row r="17" spans="1:24" s="3" customFormat="1" ht="15" customHeight="1" x14ac:dyDescent="0.25">
      <c r="A17" s="2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N17" s="29"/>
      <c r="O17" s="17"/>
      <c r="P17" t="s">
        <v>26</v>
      </c>
      <c r="Q17" s="13"/>
      <c r="R17" s="29"/>
      <c r="S17"/>
      <c r="T17"/>
      <c r="U17"/>
      <c r="V17"/>
      <c r="W17"/>
      <c r="X17"/>
    </row>
    <row r="18" spans="1:24" s="3" customFormat="1" ht="15" customHeight="1" x14ac:dyDescent="0.25">
      <c r="A18" s="22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N18" s="22"/>
      <c r="O18" s="27"/>
      <c r="P18" s="27"/>
      <c r="Q18" s="27"/>
      <c r="R18" s="22"/>
      <c r="S18"/>
      <c r="T18"/>
      <c r="U18"/>
      <c r="V18"/>
      <c r="W18"/>
      <c r="X18"/>
    </row>
    <row r="19" spans="1:24" ht="15.75" thickBot="1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N19" s="32"/>
      <c r="O19" s="32"/>
      <c r="P19" s="32"/>
      <c r="Q19" s="32"/>
      <c r="R19" s="32"/>
    </row>
    <row r="20" spans="1:24" x14ac:dyDescent="0.25">
      <c r="Q20" s="14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tabSelected="1" zoomScaleNormal="100" workbookViewId="0">
      <selection activeCell="B1" sqref="B1"/>
    </sheetView>
  </sheetViews>
  <sheetFormatPr defaultColWidth="9.140625" defaultRowHeight="15" customHeight="1" x14ac:dyDescent="0.25"/>
  <cols>
    <col min="1" max="1" width="3.85546875" customWidth="1"/>
    <col min="2" max="2" width="14.140625" style="12" customWidth="1"/>
    <col min="3" max="3" width="17.85546875" customWidth="1"/>
    <col min="4" max="11" width="14.28515625" customWidth="1"/>
    <col min="12" max="12" width="14.140625" bestFit="1" customWidth="1"/>
    <col min="13" max="13" width="9.140625" customWidth="1"/>
  </cols>
  <sheetData>
    <row r="1" spans="1:13" ht="45" customHeight="1" x14ac:dyDescent="0.45">
      <c r="A1" s="4" t="str">
        <f>Welcome!A2</f>
        <v>Inflation Calculation</v>
      </c>
      <c r="B1" s="4"/>
      <c r="C1" s="7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0" customHeight="1" x14ac:dyDescent="0.35">
      <c r="A2" s="11"/>
      <c r="B2" s="11"/>
      <c r="C2" s="6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.75" x14ac:dyDescent="0.25">
      <c r="A3" s="46" t="s">
        <v>27</v>
      </c>
      <c r="B3" s="38"/>
    </row>
    <row r="4" spans="1:13" x14ac:dyDescent="0.25">
      <c r="A4" s="46"/>
      <c r="B4" s="48" t="s">
        <v>28</v>
      </c>
    </row>
    <row r="5" spans="1:13" x14ac:dyDescent="0.25">
      <c r="A5" s="46"/>
      <c r="B5" s="48" t="s">
        <v>29</v>
      </c>
    </row>
    <row r="6" spans="1:13" x14ac:dyDescent="0.25">
      <c r="A6" s="46"/>
      <c r="B6" s="48" t="s">
        <v>30</v>
      </c>
      <c r="D6" s="51">
        <v>100000</v>
      </c>
    </row>
    <row r="7" spans="1:13" x14ac:dyDescent="0.25">
      <c r="A7" s="46"/>
      <c r="B7" s="48" t="s">
        <v>31</v>
      </c>
      <c r="D7" s="52">
        <v>0.1</v>
      </c>
    </row>
    <row r="8" spans="1:13" ht="15.75" x14ac:dyDescent="0.25">
      <c r="A8" s="46" t="s">
        <v>32</v>
      </c>
      <c r="B8" s="38"/>
    </row>
    <row r="9" spans="1:13" s="44" customFormat="1" ht="15" customHeight="1" x14ac:dyDescent="0.25">
      <c r="A9" s="47"/>
      <c r="B9" s="45" t="s">
        <v>33</v>
      </c>
      <c r="C9" s="49"/>
      <c r="D9" s="50">
        <v>1</v>
      </c>
      <c r="E9" s="50">
        <f>+D9+1</f>
        <v>2</v>
      </c>
      <c r="F9" s="50">
        <f t="shared" ref="F9:K9" si="0">+E9+1</f>
        <v>3</v>
      </c>
      <c r="G9" s="50">
        <f t="shared" si="0"/>
        <v>4</v>
      </c>
      <c r="H9" s="50">
        <f t="shared" si="0"/>
        <v>5</v>
      </c>
      <c r="I9" s="50">
        <f t="shared" si="0"/>
        <v>6</v>
      </c>
      <c r="J9" s="50">
        <f t="shared" si="0"/>
        <v>7</v>
      </c>
      <c r="K9" s="50">
        <f t="shared" si="0"/>
        <v>8</v>
      </c>
    </row>
    <row r="10" spans="1:13" x14ac:dyDescent="0.25">
      <c r="A10" s="46"/>
      <c r="B10" t="s">
        <v>34</v>
      </c>
      <c r="C10" s="41"/>
      <c r="D10" s="42">
        <f>(1+$D$7)^D9</f>
        <v>1.1000000000000001</v>
      </c>
      <c r="E10" s="42">
        <f t="shared" ref="E10:K10" si="1">(1+$D$7)^E9</f>
        <v>1.2100000000000002</v>
      </c>
      <c r="F10" s="42">
        <f t="shared" si="1"/>
        <v>1.3310000000000004</v>
      </c>
      <c r="G10" s="42">
        <f t="shared" si="1"/>
        <v>1.4641000000000004</v>
      </c>
      <c r="H10" s="42">
        <f t="shared" si="1"/>
        <v>1.6105100000000006</v>
      </c>
      <c r="I10" s="42">
        <f t="shared" si="1"/>
        <v>1.7715610000000008</v>
      </c>
      <c r="J10" s="42">
        <f t="shared" si="1"/>
        <v>1.9487171000000012</v>
      </c>
      <c r="K10" s="42">
        <f t="shared" si="1"/>
        <v>2.1435888100000011</v>
      </c>
      <c r="L10" t="str">
        <f ca="1">_xlfn.FORMULATEXT(K10)</f>
        <v>=(1+$D$7)^K9</v>
      </c>
    </row>
    <row r="11" spans="1:13" x14ac:dyDescent="0.25">
      <c r="A11" s="46"/>
      <c r="B11" t="s">
        <v>35</v>
      </c>
      <c r="C11" s="43"/>
      <c r="D11" s="40">
        <f>$D$6*D10</f>
        <v>110000.00000000001</v>
      </c>
      <c r="E11" s="40">
        <f t="shared" ref="E11:K11" si="2">$D$6*E10</f>
        <v>121000.00000000001</v>
      </c>
      <c r="F11" s="40">
        <f t="shared" si="2"/>
        <v>133100.00000000003</v>
      </c>
      <c r="G11" s="40">
        <f t="shared" si="2"/>
        <v>146410.00000000003</v>
      </c>
      <c r="H11" s="40">
        <f t="shared" si="2"/>
        <v>161051.00000000006</v>
      </c>
      <c r="I11" s="40">
        <f t="shared" si="2"/>
        <v>177156.10000000009</v>
      </c>
      <c r="J11" s="40">
        <f t="shared" si="2"/>
        <v>194871.71000000011</v>
      </c>
      <c r="K11" s="40">
        <f t="shared" si="2"/>
        <v>214358.88100000011</v>
      </c>
      <c r="L11" t="str">
        <f t="shared" ref="L11" ca="1" si="3">_xlfn.FORMULATEXT(K11)</f>
        <v>=$D$6*K10</v>
      </c>
    </row>
    <row r="12" spans="1:13" x14ac:dyDescent="0.25">
      <c r="A12" s="46"/>
      <c r="B12"/>
    </row>
    <row r="13" spans="1:13" ht="15.75" x14ac:dyDescent="0.25">
      <c r="A13" s="46" t="s">
        <v>36</v>
      </c>
      <c r="B13" s="38"/>
      <c r="D13" s="39"/>
    </row>
    <row r="14" spans="1:13" x14ac:dyDescent="0.25">
      <c r="A14" s="46"/>
      <c r="B14" s="48" t="s">
        <v>37</v>
      </c>
      <c r="D14" s="39"/>
    </row>
    <row r="15" spans="1:13" x14ac:dyDescent="0.25">
      <c r="A15" s="46"/>
      <c r="B15" s="48" t="s">
        <v>38</v>
      </c>
    </row>
    <row r="16" spans="1:13" x14ac:dyDescent="0.25">
      <c r="A16" s="46"/>
      <c r="B16" s="48" t="s">
        <v>39</v>
      </c>
    </row>
    <row r="17" spans="1:12" x14ac:dyDescent="0.25">
      <c r="A17" s="46"/>
      <c r="B17" s="48" t="s">
        <v>40</v>
      </c>
      <c r="D17" s="51">
        <v>100000</v>
      </c>
    </row>
    <row r="18" spans="1:12" x14ac:dyDescent="0.25">
      <c r="A18" s="46"/>
      <c r="B18" s="48" t="s">
        <v>41</v>
      </c>
      <c r="D18" s="51">
        <v>150000</v>
      </c>
    </row>
    <row r="19" spans="1:12" x14ac:dyDescent="0.25">
      <c r="A19" s="46"/>
      <c r="B19" s="48" t="s">
        <v>42</v>
      </c>
      <c r="D19" s="52">
        <v>0.1</v>
      </c>
    </row>
    <row r="20" spans="1:12" x14ac:dyDescent="0.25">
      <c r="A20" s="46"/>
      <c r="B20" s="48" t="s">
        <v>43</v>
      </c>
      <c r="D20" s="52">
        <v>0.08</v>
      </c>
    </row>
    <row r="21" spans="1:12" ht="15.75" x14ac:dyDescent="0.25">
      <c r="A21" s="46" t="s">
        <v>32</v>
      </c>
      <c r="B21" s="38"/>
    </row>
    <row r="22" spans="1:12" s="44" customFormat="1" ht="15" customHeight="1" x14ac:dyDescent="0.25">
      <c r="A22" s="47"/>
      <c r="B22" s="45" t="s">
        <v>33</v>
      </c>
      <c r="D22" s="50">
        <v>1</v>
      </c>
      <c r="E22" s="50">
        <f>+D22+1</f>
        <v>2</v>
      </c>
      <c r="F22" s="50">
        <f t="shared" ref="F22" si="4">+E22+1</f>
        <v>3</v>
      </c>
      <c r="G22" s="50">
        <f t="shared" ref="G22" si="5">+F22+1</f>
        <v>4</v>
      </c>
      <c r="H22" s="50">
        <f t="shared" ref="H22" si="6">+G22+1</f>
        <v>5</v>
      </c>
      <c r="I22" s="50">
        <f t="shared" ref="I22" si="7">+H22+1</f>
        <v>6</v>
      </c>
      <c r="J22" s="50">
        <f t="shared" ref="J22" si="8">+I22+1</f>
        <v>7</v>
      </c>
      <c r="K22" s="50">
        <f t="shared" ref="K22" si="9">+J22+1</f>
        <v>8</v>
      </c>
    </row>
    <row r="23" spans="1:12" x14ac:dyDescent="0.25">
      <c r="A23" s="46"/>
      <c r="B23" t="s">
        <v>44</v>
      </c>
      <c r="C23" s="41"/>
      <c r="D23" s="42">
        <f>(1+$D$19)^D22</f>
        <v>1.1000000000000001</v>
      </c>
      <c r="E23" s="42">
        <f t="shared" ref="E23:K23" si="10">(1+$D$19)^E22</f>
        <v>1.2100000000000002</v>
      </c>
      <c r="F23" s="42">
        <f t="shared" si="10"/>
        <v>1.3310000000000004</v>
      </c>
      <c r="G23" s="42">
        <f t="shared" si="10"/>
        <v>1.4641000000000004</v>
      </c>
      <c r="H23" s="42">
        <f t="shared" si="10"/>
        <v>1.6105100000000006</v>
      </c>
      <c r="I23" s="42">
        <f t="shared" si="10"/>
        <v>1.7715610000000008</v>
      </c>
      <c r="J23" s="42">
        <f t="shared" si="10"/>
        <v>1.9487171000000012</v>
      </c>
      <c r="K23" s="42">
        <f t="shared" si="10"/>
        <v>2.1435888100000011</v>
      </c>
      <c r="L23" t="str">
        <f ca="1">_xlfn.FORMULATEXT(K23)</f>
        <v>=(1+$D$19)^K22</v>
      </c>
    </row>
    <row r="24" spans="1:12" x14ac:dyDescent="0.25">
      <c r="A24" s="46"/>
      <c r="B24" t="s">
        <v>35</v>
      </c>
      <c r="C24" s="43"/>
      <c r="D24" s="40">
        <f>$D$17*D23</f>
        <v>110000.00000000001</v>
      </c>
      <c r="E24" s="40">
        <f t="shared" ref="E24:K24" si="11">$D$17*E23</f>
        <v>121000.00000000001</v>
      </c>
      <c r="F24" s="40">
        <f t="shared" si="11"/>
        <v>133100.00000000003</v>
      </c>
      <c r="G24" s="40">
        <f t="shared" si="11"/>
        <v>146410.00000000003</v>
      </c>
      <c r="H24" s="40">
        <f t="shared" si="11"/>
        <v>161051.00000000006</v>
      </c>
      <c r="I24" s="40">
        <f t="shared" si="11"/>
        <v>177156.10000000009</v>
      </c>
      <c r="J24" s="40">
        <f t="shared" si="11"/>
        <v>194871.71000000011</v>
      </c>
      <c r="K24" s="40">
        <f t="shared" si="11"/>
        <v>214358.88100000011</v>
      </c>
      <c r="L24" t="str">
        <f t="shared" ref="L24:L25" ca="1" si="12">_xlfn.FORMULATEXT(K24)</f>
        <v>=$D$17*K23</v>
      </c>
    </row>
    <row r="25" spans="1:12" x14ac:dyDescent="0.25">
      <c r="A25" s="46"/>
      <c r="B25" t="s">
        <v>45</v>
      </c>
      <c r="C25" s="41"/>
      <c r="D25" s="42">
        <f>(1+$D$20)^D22</f>
        <v>1.08</v>
      </c>
      <c r="E25" s="42">
        <f t="shared" ref="E25:K25" si="13">(1+$D$20)^E22</f>
        <v>1.1664000000000001</v>
      </c>
      <c r="F25" s="42">
        <f t="shared" si="13"/>
        <v>1.2597120000000002</v>
      </c>
      <c r="G25" s="42">
        <f t="shared" si="13"/>
        <v>1.3604889600000003</v>
      </c>
      <c r="H25" s="42">
        <f t="shared" si="13"/>
        <v>1.4693280768000003</v>
      </c>
      <c r="I25" s="42">
        <f t="shared" si="13"/>
        <v>1.5868743229440005</v>
      </c>
      <c r="J25" s="42">
        <f t="shared" si="13"/>
        <v>1.7138242687795207</v>
      </c>
      <c r="K25" s="42">
        <f t="shared" si="13"/>
        <v>1.8509302102818823</v>
      </c>
      <c r="L25" t="str">
        <f t="shared" ca="1" si="12"/>
        <v>=(1+$D$20)^K22</v>
      </c>
    </row>
    <row r="26" spans="1:12" x14ac:dyDescent="0.25">
      <c r="A26" s="46"/>
      <c r="B26" t="s">
        <v>46</v>
      </c>
      <c r="C26" s="43"/>
      <c r="D26" s="40">
        <f>$D$18*D25</f>
        <v>162000</v>
      </c>
      <c r="E26" s="40">
        <f t="shared" ref="E26:K26" si="14">$D$18*E25</f>
        <v>174960.00000000003</v>
      </c>
      <c r="F26" s="40">
        <f t="shared" si="14"/>
        <v>188956.80000000002</v>
      </c>
      <c r="G26" s="40">
        <f t="shared" si="14"/>
        <v>204073.34400000004</v>
      </c>
      <c r="H26" s="40">
        <f t="shared" si="14"/>
        <v>220399.21152000004</v>
      </c>
      <c r="I26" s="40">
        <f t="shared" si="14"/>
        <v>238031.14844160009</v>
      </c>
      <c r="J26" s="40">
        <f t="shared" si="14"/>
        <v>257073.6403169281</v>
      </c>
      <c r="K26" s="40">
        <f t="shared" si="14"/>
        <v>277639.53154228232</v>
      </c>
      <c r="L26" t="str">
        <f ca="1">_xlfn.FORMULATEXT(K26)</f>
        <v>=$D$18*K25</v>
      </c>
    </row>
    <row r="27" spans="1:12" x14ac:dyDescent="0.25">
      <c r="A27" s="46"/>
      <c r="B27"/>
    </row>
    <row r="28" spans="1:12" ht="15.75" x14ac:dyDescent="0.25">
      <c r="A28" s="46" t="s">
        <v>47</v>
      </c>
      <c r="B28" s="38"/>
      <c r="D28" s="39"/>
    </row>
    <row r="29" spans="1:12" x14ac:dyDescent="0.25">
      <c r="A29" s="46"/>
      <c r="B29" s="48" t="s">
        <v>28</v>
      </c>
      <c r="D29" s="39"/>
    </row>
    <row r="30" spans="1:12" x14ac:dyDescent="0.25">
      <c r="A30" s="46"/>
      <c r="B30" s="48" t="s">
        <v>48</v>
      </c>
    </row>
    <row r="31" spans="1:12" x14ac:dyDescent="0.25">
      <c r="A31" s="46"/>
      <c r="B31" s="48" t="s">
        <v>49</v>
      </c>
    </row>
    <row r="32" spans="1:12" x14ac:dyDescent="0.25">
      <c r="A32" s="46"/>
      <c r="B32" s="48" t="s">
        <v>40</v>
      </c>
      <c r="D32" s="51">
        <v>100000</v>
      </c>
    </row>
    <row r="33" spans="1:12" x14ac:dyDescent="0.25">
      <c r="A33" s="46"/>
      <c r="B33" s="48" t="s">
        <v>50</v>
      </c>
      <c r="D33" s="52">
        <v>0.1</v>
      </c>
      <c r="E33" t="s">
        <v>51</v>
      </c>
      <c r="F33" s="53">
        <v>5</v>
      </c>
    </row>
    <row r="34" spans="1:12" x14ac:dyDescent="0.25">
      <c r="A34" s="46"/>
      <c r="B34" s="48" t="s">
        <v>52</v>
      </c>
      <c r="D34" s="52">
        <v>0.05</v>
      </c>
    </row>
    <row r="35" spans="1:12" ht="15.75" x14ac:dyDescent="0.25">
      <c r="A35" s="46" t="s">
        <v>32</v>
      </c>
      <c r="B35" s="38"/>
    </row>
    <row r="36" spans="1:12" s="44" customFormat="1" ht="15" customHeight="1" x14ac:dyDescent="0.25">
      <c r="A36" s="47"/>
      <c r="B36" s="45" t="s">
        <v>33</v>
      </c>
      <c r="D36" s="50">
        <v>1</v>
      </c>
      <c r="E36" s="50">
        <f>+D36+1</f>
        <v>2</v>
      </c>
      <c r="F36" s="50">
        <f t="shared" ref="F36" si="15">+E36+1</f>
        <v>3</v>
      </c>
      <c r="G36" s="50">
        <f t="shared" ref="G36" si="16">+F36+1</f>
        <v>4</v>
      </c>
      <c r="H36" s="50">
        <f t="shared" ref="H36" si="17">+G36+1</f>
        <v>5</v>
      </c>
      <c r="I36" s="50">
        <f t="shared" ref="I36" si="18">+H36+1</f>
        <v>6</v>
      </c>
      <c r="J36" s="50">
        <f t="shared" ref="J36" si="19">+I36+1</f>
        <v>7</v>
      </c>
      <c r="K36" s="50">
        <f t="shared" ref="K36" si="20">+J36+1</f>
        <v>8</v>
      </c>
    </row>
    <row r="37" spans="1:12" s="44" customFormat="1" ht="15" customHeight="1" x14ac:dyDescent="0.25">
      <c r="A37" s="47"/>
      <c r="B37" s="45" t="s">
        <v>53</v>
      </c>
      <c r="D37" s="40">
        <f>IF(D36&lt;=$F$33,1,0)</f>
        <v>1</v>
      </c>
      <c r="E37" s="40">
        <f t="shared" ref="E37:K37" si="21">IF(E36&lt;=$F$33,1,0)</f>
        <v>1</v>
      </c>
      <c r="F37" s="40">
        <f t="shared" si="21"/>
        <v>1</v>
      </c>
      <c r="G37" s="40">
        <f t="shared" si="21"/>
        <v>1</v>
      </c>
      <c r="H37" s="40">
        <f t="shared" si="21"/>
        <v>1</v>
      </c>
      <c r="I37" s="40">
        <f t="shared" si="21"/>
        <v>0</v>
      </c>
      <c r="J37" s="40">
        <f t="shared" si="21"/>
        <v>0</v>
      </c>
      <c r="K37" s="40">
        <f t="shared" si="21"/>
        <v>0</v>
      </c>
      <c r="L37" t="str">
        <f ca="1">_xlfn.FORMULATEXT(K37)</f>
        <v>=IF(K36&lt;=$F$33,1,0)</v>
      </c>
    </row>
    <row r="38" spans="1:12" s="44" customFormat="1" ht="15" customHeight="1" x14ac:dyDescent="0.25">
      <c r="A38" s="47"/>
      <c r="B38" s="45" t="s">
        <v>54</v>
      </c>
      <c r="D38" s="40">
        <f t="shared" ref="D38:K38" si="22">IF(D36&gt;$F$33,1,0)</f>
        <v>0</v>
      </c>
      <c r="E38" s="40">
        <f t="shared" si="22"/>
        <v>0</v>
      </c>
      <c r="F38" s="40">
        <f t="shared" si="22"/>
        <v>0</v>
      </c>
      <c r="G38" s="40">
        <f t="shared" si="22"/>
        <v>0</v>
      </c>
      <c r="H38" s="40">
        <f t="shared" si="22"/>
        <v>0</v>
      </c>
      <c r="I38" s="40">
        <f t="shared" si="22"/>
        <v>1</v>
      </c>
      <c r="J38" s="40">
        <f t="shared" si="22"/>
        <v>1</v>
      </c>
      <c r="K38" s="40">
        <f t="shared" si="22"/>
        <v>1</v>
      </c>
      <c r="L38" t="str">
        <f t="shared" ref="L38:L40" ca="1" si="23">_xlfn.FORMULATEXT(K38)</f>
        <v>=IF(K36&gt;$F$33,1,0)</v>
      </c>
    </row>
    <row r="39" spans="1:12" x14ac:dyDescent="0.25">
      <c r="A39" s="46"/>
      <c r="B39" t="s">
        <v>55</v>
      </c>
      <c r="C39" s="41"/>
      <c r="D39" s="42">
        <f t="shared" ref="D39:K39" si="24">IF(D37=1,(1+$D$33)^D36,C39*(1+$D$34))</f>
        <v>1.1000000000000001</v>
      </c>
      <c r="E39" s="42">
        <f t="shared" si="24"/>
        <v>1.2100000000000002</v>
      </c>
      <c r="F39" s="42">
        <f t="shared" si="24"/>
        <v>1.3310000000000004</v>
      </c>
      <c r="G39" s="42">
        <f t="shared" si="24"/>
        <v>1.4641000000000004</v>
      </c>
      <c r="H39" s="42">
        <f t="shared" si="24"/>
        <v>1.6105100000000006</v>
      </c>
      <c r="I39" s="42">
        <f t="shared" si="24"/>
        <v>1.6910355000000006</v>
      </c>
      <c r="J39" s="42">
        <f t="shared" si="24"/>
        <v>1.7755872750000006</v>
      </c>
      <c r="K39" s="42">
        <f t="shared" si="24"/>
        <v>1.8643666387500006</v>
      </c>
      <c r="L39" t="str">
        <f t="shared" ca="1" si="23"/>
        <v>=IF(K37=1,(1+$D$33)^K36,J39*(1+$D$34))</v>
      </c>
    </row>
    <row r="40" spans="1:12" x14ac:dyDescent="0.25">
      <c r="A40" s="46"/>
      <c r="B40" t="s">
        <v>35</v>
      </c>
      <c r="C40" s="43"/>
      <c r="D40" s="40">
        <f>$D$32*D39</f>
        <v>110000.00000000001</v>
      </c>
      <c r="E40" s="40">
        <f t="shared" ref="E40:K40" si="25">$D$32*E39</f>
        <v>121000.00000000001</v>
      </c>
      <c r="F40" s="40">
        <f t="shared" si="25"/>
        <v>133100.00000000003</v>
      </c>
      <c r="G40" s="40">
        <f t="shared" si="25"/>
        <v>146410.00000000003</v>
      </c>
      <c r="H40" s="40">
        <f t="shared" si="25"/>
        <v>161051.00000000006</v>
      </c>
      <c r="I40" s="40">
        <f t="shared" si="25"/>
        <v>169103.55000000005</v>
      </c>
      <c r="J40" s="40">
        <f t="shared" si="25"/>
        <v>177558.72750000007</v>
      </c>
      <c r="K40" s="40">
        <f t="shared" si="25"/>
        <v>186436.66387500006</v>
      </c>
      <c r="L40" t="str">
        <f t="shared" ca="1" si="23"/>
        <v>=$D$32*K39</v>
      </c>
    </row>
    <row r="41" spans="1:12" ht="15" customHeight="1" x14ac:dyDescent="0.25">
      <c r="B41"/>
    </row>
    <row r="42" spans="1:12" ht="15" customHeight="1" x14ac:dyDescent="0.25">
      <c r="B42"/>
    </row>
    <row r="43" spans="1:12" ht="15" customHeight="1" x14ac:dyDescent="0.25">
      <c r="B43"/>
    </row>
    <row r="44" spans="1:12" ht="15" customHeight="1" x14ac:dyDescent="0.25">
      <c r="B44"/>
    </row>
    <row r="45" spans="1:12" ht="15" customHeight="1" x14ac:dyDescent="0.25">
      <c r="B45"/>
    </row>
    <row r="46" spans="1:12" ht="15" customHeight="1" x14ac:dyDescent="0.25">
      <c r="B46"/>
    </row>
    <row r="47" spans="1:12" ht="15" customHeight="1" x14ac:dyDescent="0.25">
      <c r="B47"/>
    </row>
    <row r="48" spans="1:12" ht="15" customHeight="1" x14ac:dyDescent="0.25">
      <c r="B48"/>
    </row>
    <row r="49" spans="2:2" ht="15" customHeight="1" x14ac:dyDescent="0.25">
      <c r="B49"/>
    </row>
    <row r="50" spans="2:2" ht="15" customHeight="1" x14ac:dyDescent="0.25">
      <c r="B50"/>
    </row>
  </sheetData>
  <phoneticPr fontId="35" type="noConversion"/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AFE00D069A449A5EBFD278F5926C5" ma:contentTypeVersion="13" ma:contentTypeDescription="Create a new document." ma:contentTypeScope="" ma:versionID="82270e1fb0723e7960e41fac114b89a1">
  <xsd:schema xmlns:xsd="http://www.w3.org/2001/XMLSchema" xmlns:xs="http://www.w3.org/2001/XMLSchema" xmlns:p="http://schemas.microsoft.com/office/2006/metadata/properties" xmlns:ns2="6ea4884f-dd23-4a9e-9674-e0962577458b" xmlns:ns3="b85bf0d7-e851-44f1-8cde-e77cc589a787" targetNamespace="http://schemas.microsoft.com/office/2006/metadata/properties" ma:root="true" ma:fieldsID="4caac377f1da4b9d17d9e868cc300a98" ns2:_="" ns3:_="">
    <xsd:import namespace="6ea4884f-dd23-4a9e-9674-e0962577458b"/>
    <xsd:import namespace="b85bf0d7-e851-44f1-8cde-e77cc589a7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bf0d7-e851-44f1-8cde-e77cc589a7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b85bf0d7-e851-44f1-8cde-e77cc589a7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E5FFB8-EF8B-4A09-A31E-958FD39A1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a4884f-dd23-4a9e-9674-e0962577458b"/>
    <ds:schemaRef ds:uri="b85bf0d7-e851-44f1-8cde-e77cc589a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69517F-6907-4D0A-9A05-5FCC5ACB4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58C9F3-7F02-47F1-BA88-DD849998A401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b85bf0d7-e851-44f1-8cde-e77cc589a7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Calc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</dc:creator>
  <cp:keywords/>
  <dc:description/>
  <cp:lastModifiedBy>Ben Vivante</cp:lastModifiedBy>
  <cp:revision/>
  <dcterms:created xsi:type="dcterms:W3CDTF">2016-02-03T14:06:14Z</dcterms:created>
  <dcterms:modified xsi:type="dcterms:W3CDTF">2025-11-12T21:06:25Z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0x010100F87AFE00D069A449A5EBFD278F5926C5</vt:lpwstr>
  </property>
  <property fmtid="{D5CDD505-2E9C-101B-9397-08002B2CF9AE}" pid="3" name="MediaServiceImageTags">
    <vt:lpwstr/>
  </property>
</Properties>
</file>